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<sst xmlns="http://schemas.openxmlformats.org/spreadsheetml/2006/main" count="83" uniqueCount="60">
  <si>
    <t>Z Á K L A D N Í  C E N A  P R A C Í  Z A  P R A V I D E L N Ý  Ú K L I D</t>
  </si>
  <si>
    <t>Položka číslo</t>
  </si>
  <si>
    <t>Paušální cena za 1 kalendářní měsíc v Kč bez DPH za úklidové služby v objektu</t>
  </si>
  <si>
    <t>Počet kalendářních měsíců</t>
  </si>
  <si>
    <t>Cena celkem v Kč bez DPH za jednotlivý objekt za                     48 kalendářních měsíců</t>
  </si>
  <si>
    <t>CENA CELKEM V KČ BEZ DPH ZA PRAVIDELNÝ ÚKLID VŠECHNY OBJEKTY</t>
  </si>
  <si>
    <t>MYTÍ OKEN, ŽALUZIÍ A PŘEDOKENNÍCH ROLET</t>
  </si>
  <si>
    <t>Druh položky</t>
  </si>
  <si>
    <t>OKNA</t>
  </si>
  <si>
    <t>ŽALUZIE</t>
  </si>
  <si>
    <t>ROLETY</t>
  </si>
  <si>
    <t>m2</t>
  </si>
  <si>
    <t>1-19</t>
  </si>
  <si>
    <t>MYCÍ PLOCHA (dle samostatné přílohy)</t>
  </si>
  <si>
    <t>MIMOŘÁDNÉ PRÁCE/NEPRAVIDELNÝ ÚKLID</t>
  </si>
  <si>
    <t>mj</t>
  </si>
  <si>
    <t>Počet mj za 1 kalendářní měsíc</t>
  </si>
  <si>
    <t>Cena za mj</t>
  </si>
  <si>
    <r>
      <rPr>
        <b/>
        <u val="single"/>
        <sz val="12"/>
        <rFont val="Calibri"/>
        <family val="2"/>
      </rPr>
      <t xml:space="preserve">Vícepráce </t>
    </r>
    <r>
      <rPr>
        <b/>
        <sz val="12"/>
        <rFont val="Calibri"/>
        <family val="2"/>
      </rPr>
      <t xml:space="preserve">- cena v Kč bez DPH za 1 hodinu práce 1 pracovníka na jiné nespecifikované činnosti kdykoliv na objednání zadavatele (práce po stavebních pracích, malování, mimořádné požadavky na úklid a jiné) * </t>
    </r>
  </si>
  <si>
    <t xml:space="preserve">hodina   </t>
  </si>
  <si>
    <r>
      <rPr>
        <b/>
        <sz val="18"/>
        <color indexed="9"/>
        <rFont val="Calibri"/>
        <family val="2"/>
      </rPr>
      <t xml:space="preserve">CENA CELKEM V KČ BEZ DPH ZA CELÉ OBDOBÍ  ZAKÁZKY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9"/>
        <rFont val="Calibri"/>
        <family val="2"/>
      </rPr>
      <t xml:space="preserve">
(základní cena prací + mytí oken,žaluzií,rolet + mimořádné práce za 48 KALENDÁŘNÍCH MĚSÍCŮ)</t>
    </r>
  </si>
  <si>
    <t>Osoba zodpovědná za účastníka:</t>
  </si>
  <si>
    <t>Mobilní telefon:</t>
  </si>
  <si>
    <t>E-mail:</t>
  </si>
  <si>
    <t>…………………………………........</t>
  </si>
  <si>
    <t>Podpis oprávněné osoby za účastníka</t>
  </si>
  <si>
    <t>Legenda: Účastník vyplní žlutá pole</t>
  </si>
  <si>
    <t>Paušální cena za                 1 kalendářní měsíc</t>
  </si>
  <si>
    <t>Období úklidu</t>
  </si>
  <si>
    <t>10 - 12/2021</t>
  </si>
  <si>
    <r>
      <rPr>
        <b/>
        <sz val="12"/>
        <rFont val="Calibri"/>
        <family val="2"/>
      </rPr>
      <t>Domov Třebovice a Chráněné bydlení Třebovice (DT a CHBT</t>
    </r>
    <r>
      <rPr>
        <sz val="12"/>
        <rFont val="Calibri"/>
        <family val="2"/>
      </rPr>
      <t>), Třebovický park 5376/1, 722 00 Ostrava-Třebovice</t>
    </r>
  </si>
  <si>
    <t>12/2021</t>
  </si>
  <si>
    <t>DJ - Domek: VÝVOZNÍ</t>
  </si>
  <si>
    <r>
      <rPr>
        <b/>
        <sz val="12"/>
        <rFont val="Calibri"/>
        <family val="2"/>
      </rPr>
      <t>Domov Barevný svět (DBS) - Správa a ostatní prostory</t>
    </r>
    <r>
      <rPr>
        <sz val="12"/>
        <rFont val="Calibri"/>
        <family val="2"/>
      </rPr>
      <t>,  Hladnovská 751/119, 712 00 Ostrava-Muglinov</t>
    </r>
  </si>
  <si>
    <r>
      <rPr>
        <b/>
        <sz val="12"/>
        <rFont val="Calibri"/>
        <family val="2"/>
      </rPr>
      <t>Domov Jandova (DJ)</t>
    </r>
    <r>
      <rPr>
        <sz val="12"/>
        <rFont val="Calibri"/>
        <family val="2"/>
      </rPr>
      <t>, Hladnovská 751/119, 712 00 Ostrava-Muglinov</t>
    </r>
  </si>
  <si>
    <r>
      <rPr>
        <b/>
        <sz val="12"/>
        <rFont val="Calibri"/>
        <family val="2"/>
      </rPr>
      <t>Centrum pracovní činnosti (CPČ)</t>
    </r>
    <r>
      <rPr>
        <sz val="12"/>
        <rFont val="Calibri"/>
        <family val="2"/>
      </rPr>
      <t>, Hladnovská 751/119, 712 00 Ostrava-Muglinov</t>
    </r>
  </si>
  <si>
    <r>
      <rPr>
        <b/>
        <sz val="12"/>
        <rFont val="Calibri"/>
        <family val="2"/>
      </rPr>
      <t>Domov Hladnovská (DH)</t>
    </r>
    <r>
      <rPr>
        <sz val="12"/>
        <rFont val="Calibri"/>
        <family val="2"/>
      </rPr>
      <t>, Hladnovská 886/119b, 71200 Ostrava-Muglinov</t>
    </r>
  </si>
  <si>
    <r>
      <rPr>
        <b/>
        <sz val="12"/>
        <rFont val="Calibri"/>
        <family val="2"/>
      </rPr>
      <t>Domov na Liščině (DL)</t>
    </r>
    <r>
      <rPr>
        <sz val="12"/>
        <rFont val="Calibri"/>
        <family val="2"/>
      </rPr>
      <t>, Na Liščině 10, Ostrava-Hrušov</t>
    </r>
  </si>
  <si>
    <t>Cena celkem v Kč bez DPH za vícepráce za 3 kalendářních měsíců</t>
  </si>
  <si>
    <t>Frekvence/3 měsíce</t>
  </si>
  <si>
    <t>Paušální cena za                            1 x umytí/3 měsíce</t>
  </si>
  <si>
    <t xml:space="preserve">Příloha č. 4 - KRYCÍ LIST NABÍDKY </t>
  </si>
  <si>
    <t>Cena celkem v Kč bez DPH za vícepráce za 3 kalendářní měsíce</t>
  </si>
  <si>
    <r>
      <t xml:space="preserve">DJ - Domek: SYLLABOVA, </t>
    </r>
    <r>
      <rPr>
        <sz val="12"/>
        <rFont val="Calibri"/>
        <family val="2"/>
      </rPr>
      <t>Syllabova 3038/36, 703 00  Ostrava – Vítkovice</t>
    </r>
  </si>
  <si>
    <r>
      <t>DJ - Domek: U ROUROVNY,</t>
    </r>
    <r>
      <rPr>
        <sz val="12"/>
        <rFont val="Calibri"/>
        <family val="2"/>
      </rPr>
      <t xml:space="preserve"> U Rourovny 1285/20, 721 00 Ostrava-Svinov</t>
    </r>
  </si>
  <si>
    <r>
      <t>DJ - Domek: ROŠICKÉHO,</t>
    </r>
    <r>
      <rPr>
        <sz val="12"/>
        <rFont val="Calibri"/>
        <family val="2"/>
      </rPr>
      <t xml:space="preserve"> E. Rošického 1284/62,  721 00 Ostrava-Svinov</t>
    </r>
  </si>
  <si>
    <r>
      <t xml:space="preserve">DJ - Domek: JANDOVA, </t>
    </r>
    <r>
      <rPr>
        <sz val="12"/>
        <rFont val="Calibri"/>
        <family val="2"/>
      </rPr>
      <t>Jandova 3024/4,  700 30 Ostrava-Jih</t>
    </r>
  </si>
  <si>
    <r>
      <rPr>
        <b/>
        <sz val="12"/>
        <rFont val="Calibri"/>
        <family val="2"/>
      </rPr>
      <t xml:space="preserve">DL - Domek: TRNKOVECKÁ, </t>
    </r>
    <r>
      <rPr>
        <sz val="12"/>
        <rFont val="Calibri"/>
        <family val="2"/>
      </rPr>
      <t>Trnkovecká 218/40, 716 00 Ostrava-Radvanice</t>
    </r>
  </si>
  <si>
    <r>
      <rPr>
        <b/>
        <sz val="12"/>
        <rFont val="Calibri"/>
        <family val="2"/>
      </rPr>
      <t xml:space="preserve">DL - Domek: UHROVA, </t>
    </r>
    <r>
      <rPr>
        <sz val="12"/>
        <rFont val="Calibri"/>
        <family val="2"/>
      </rPr>
      <t>Uhrova 107/23 , 713 00 Ostrava-Heřmanice</t>
    </r>
  </si>
  <si>
    <t>Úklidová plocha podlah</t>
  </si>
  <si>
    <t>Úklidová plocha oken a dveří</t>
  </si>
  <si>
    <t>Úklidová plocha žaluzií/předokenních rolet</t>
  </si>
  <si>
    <t>x</t>
  </si>
  <si>
    <r>
      <rPr>
        <b/>
        <sz val="12"/>
        <rFont val="Calibri"/>
        <family val="2"/>
      </rPr>
      <t>DBS - Domek: VÝŠKOVICE</t>
    </r>
    <r>
      <rPr>
        <sz val="12"/>
        <rFont val="Calibri"/>
        <family val="2"/>
      </rPr>
      <t>, Proskovická 829/24, 700 30 Ostrava-Výškovice</t>
    </r>
  </si>
  <si>
    <r>
      <rPr>
        <b/>
        <sz val="12"/>
        <rFont val="Calibri"/>
        <family val="2"/>
      </rPr>
      <t>DBS - Domek: NOVÁ BĚLÁ</t>
    </r>
    <r>
      <rPr>
        <sz val="12"/>
        <rFont val="Calibri"/>
        <family val="2"/>
      </rPr>
      <t>, Na Pláni 702/10,  724 00 Ostrava - Nová Bělá</t>
    </r>
  </si>
  <si>
    <r>
      <rPr>
        <b/>
        <sz val="12"/>
        <rFont val="Calibri"/>
        <family val="2"/>
      </rPr>
      <t xml:space="preserve">DBS - Domek: LHOTKA, </t>
    </r>
    <r>
      <rPr>
        <sz val="12"/>
        <rFont val="Calibri"/>
        <family val="2"/>
      </rPr>
      <t>Petřkovická  č.p. 374,  725 28 Ostrava-Lhotka</t>
    </r>
  </si>
  <si>
    <r>
      <rPr>
        <b/>
        <sz val="12"/>
        <rFont val="Calibri"/>
        <family val="2"/>
      </rPr>
      <t xml:space="preserve"> DL - Domek: LIŠČINA</t>
    </r>
    <r>
      <rPr>
        <sz val="12"/>
        <rFont val="Calibri"/>
        <family val="2"/>
      </rPr>
      <t>, Na Liščině 704/12B, 711 00 Ostrava - Hrušov</t>
    </r>
  </si>
  <si>
    <r>
      <rPr>
        <b/>
        <sz val="12"/>
        <rFont val="Calibri"/>
        <family val="2"/>
      </rPr>
      <t xml:space="preserve">DL - Domek: KANCZUCKÉHO, </t>
    </r>
    <r>
      <rPr>
        <sz val="12"/>
        <rFont val="Calibri"/>
        <family val="2"/>
      </rPr>
      <t>Kanczuckého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705/10,  711 00 Ostrava - Hrušov</t>
    </r>
  </si>
  <si>
    <r>
      <rPr>
        <b/>
        <sz val="12"/>
        <rFont val="Calibri"/>
        <family val="2"/>
      </rPr>
      <t>DBS - Domek: PETŘKOVICE,</t>
    </r>
    <r>
      <rPr>
        <sz val="12"/>
        <rFont val="Calibri"/>
        <family val="2"/>
      </rPr>
      <t xml:space="preserve"> U Jana 946/2A, 725 29 Ostrava - Petřkovice</t>
    </r>
  </si>
  <si>
    <t>Názve veřejné zakázky: "Úklidové práce na přechodné období 3 měsíců"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</si>
</sst>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u val="single"/>
      <sz val="12"/>
      <name val="Calibri"/>
      <family val="2"/>
    </font>
    <font>
      <b/>
      <sz val="14"/>
      <color indexed="9"/>
      <name val="Calibri"/>
      <family val="2"/>
    </font>
    <font>
      <b/>
      <sz val="18"/>
      <color indexed="9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10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9"/>
      <color theme="1"/>
      <name val="Calibri"/>
      <family val="2"/>
      <scheme val="minor"/>
    </font>
    <font>
      <b/>
      <sz val="18"/>
      <name val="Calibri"/>
      <family val="2"/>
    </font>
    <font>
      <b/>
      <sz val="11"/>
      <name val="Calibri"/>
      <family val="2"/>
    </font>
    <font>
      <b/>
      <sz val="16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EC008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>
      <alignment/>
      <protection locked="0"/>
    </xf>
  </cellStyleXfs>
  <cellXfs count="119">
    <xf numFmtId="0" fontId="0" fillId="0" borderId="0" xfId="0"/>
    <xf numFmtId="0" fontId="4" fillId="2" borderId="1" xfId="20" applyFont="1" applyFill="1" applyBorder="1" applyAlignment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0" fillId="3" borderId="4" xfId="20" applyFill="1" applyBorder="1" applyAlignment="1">
      <alignment horizontal="center" vertical="center"/>
      <protection/>
    </xf>
    <xf numFmtId="164" fontId="6" fillId="4" borderId="4" xfId="20" applyNumberFormat="1" applyFont="1" applyFill="1" applyBorder="1" applyAlignment="1">
      <alignment horizontal="center" vertical="center"/>
      <protection/>
    </xf>
    <xf numFmtId="164" fontId="6" fillId="3" borderId="5" xfId="20" applyNumberFormat="1" applyFont="1" applyFill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 wrapText="1"/>
      <protection/>
    </xf>
    <xf numFmtId="0" fontId="0" fillId="3" borderId="7" xfId="20" applyFill="1" applyBorder="1" applyAlignment="1">
      <alignment horizontal="center" vertical="center"/>
      <protection/>
    </xf>
    <xf numFmtId="164" fontId="6" fillId="4" borderId="7" xfId="20" applyNumberFormat="1" applyFont="1" applyFill="1" applyBorder="1" applyAlignment="1">
      <alignment horizontal="center" vertical="center"/>
      <protection/>
    </xf>
    <xf numFmtId="164" fontId="6" fillId="3" borderId="8" xfId="20" applyNumberFormat="1" applyFont="1" applyFill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 wrapText="1"/>
      <protection/>
    </xf>
    <xf numFmtId="164" fontId="6" fillId="4" borderId="10" xfId="20" applyNumberFormat="1" applyFont="1" applyFill="1" applyBorder="1" applyAlignment="1">
      <alignment horizontal="center" vertical="center"/>
      <protection/>
    </xf>
    <xf numFmtId="164" fontId="6" fillId="3" borderId="11" xfId="20" applyNumberFormat="1" applyFont="1" applyFill="1" applyBorder="1" applyAlignment="1">
      <alignment horizontal="center" vertical="center"/>
      <protection/>
    </xf>
    <xf numFmtId="0" fontId="0" fillId="3" borderId="10" xfId="20" applyFill="1" applyBorder="1" applyAlignment="1">
      <alignment horizontal="center" vertical="center"/>
      <protection/>
    </xf>
    <xf numFmtId="164" fontId="3" fillId="5" borderId="2" xfId="20" applyNumberFormat="1" applyFont="1" applyFill="1" applyBorder="1" applyAlignment="1">
      <alignment horizontal="center" vertical="center"/>
      <protection/>
    </xf>
    <xf numFmtId="0" fontId="7" fillId="6" borderId="4" xfId="20" applyFont="1" applyFill="1" applyBorder="1" applyAlignment="1">
      <alignment horizontal="center" vertical="center"/>
      <protection/>
    </xf>
    <xf numFmtId="0" fontId="7" fillId="6" borderId="12" xfId="20" applyFont="1" applyFill="1" applyBorder="1" applyAlignment="1">
      <alignment horizontal="center" vertical="center"/>
      <protection/>
    </xf>
    <xf numFmtId="49" fontId="4" fillId="0" borderId="13" xfId="20" applyNumberFormat="1" applyFont="1" applyBorder="1" applyAlignment="1">
      <alignment horizontal="center" vertical="center"/>
      <protection/>
    </xf>
    <xf numFmtId="0" fontId="8" fillId="0" borderId="14" xfId="20" applyFont="1" applyBorder="1" applyAlignment="1">
      <alignment horizontal="left" vertical="center" wrapText="1" indent="1"/>
      <protection/>
    </xf>
    <xf numFmtId="165" fontId="5" fillId="0" borderId="15" xfId="20" applyNumberFormat="1" applyFont="1" applyBorder="1" applyAlignment="1">
      <alignment horizontal="center" vertical="center" wrapText="1"/>
      <protection/>
    </xf>
    <xf numFmtId="165" fontId="5" fillId="0" borderId="16" xfId="20" applyNumberFormat="1" applyFont="1" applyBorder="1" applyAlignment="1">
      <alignment horizontal="center" vertical="center" wrapText="1"/>
      <protection/>
    </xf>
    <xf numFmtId="0" fontId="0" fillId="3" borderId="14" xfId="20" applyFill="1" applyBorder="1" applyAlignment="1">
      <alignment horizontal="center" vertical="center"/>
      <protection/>
    </xf>
    <xf numFmtId="164" fontId="5" fillId="4" borderId="17" xfId="20" applyNumberFormat="1" applyFont="1" applyFill="1" applyBorder="1" applyAlignment="1">
      <alignment horizontal="center" vertical="center"/>
      <protection/>
    </xf>
    <xf numFmtId="164" fontId="6" fillId="3" borderId="18" xfId="20" applyNumberFormat="1" applyFont="1" applyFill="1" applyBorder="1" applyAlignment="1">
      <alignment horizontal="center" vertical="center"/>
      <protection/>
    </xf>
    <xf numFmtId="0" fontId="7" fillId="6" borderId="1" xfId="20" applyFont="1" applyFill="1" applyBorder="1" applyAlignment="1">
      <alignment horizontal="center" vertical="center" wrapText="1"/>
      <protection/>
    </xf>
    <xf numFmtId="0" fontId="7" fillId="6" borderId="19" xfId="20" applyFont="1" applyFill="1" applyBorder="1" applyAlignment="1">
      <alignment horizontal="center" vertical="center"/>
      <protection/>
    </xf>
    <xf numFmtId="0" fontId="7" fillId="6" borderId="19" xfId="20" applyFont="1" applyFill="1" applyBorder="1" applyAlignment="1">
      <alignment horizontal="center" vertical="center" wrapText="1"/>
      <protection/>
    </xf>
    <xf numFmtId="0" fontId="4" fillId="6" borderId="19" xfId="20" applyFont="1" applyFill="1" applyBorder="1" applyAlignment="1">
      <alignment horizontal="center" vertical="center" wrapText="1"/>
      <protection/>
    </xf>
    <xf numFmtId="0" fontId="4" fillId="6" borderId="20" xfId="20" applyFont="1" applyFill="1" applyBorder="1" applyAlignment="1">
      <alignment horizontal="center" vertical="center" wrapText="1"/>
      <protection/>
    </xf>
    <xf numFmtId="0" fontId="4" fillId="0" borderId="13" xfId="20" applyFont="1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 wrapText="1"/>
      <protection/>
    </xf>
    <xf numFmtId="0" fontId="5" fillId="0" borderId="16" xfId="20" applyFont="1" applyBorder="1" applyAlignment="1">
      <alignment horizontal="center" vertical="center" wrapText="1"/>
      <protection/>
    </xf>
    <xf numFmtId="164" fontId="6" fillId="3" borderId="21" xfId="20" applyNumberFormat="1" applyFont="1" applyFill="1" applyBorder="1" applyAlignment="1">
      <alignment horizontal="center" vertical="center"/>
      <protection/>
    </xf>
    <xf numFmtId="164" fontId="14" fillId="7" borderId="2" xfId="20" applyNumberFormat="1" applyFont="1" applyFill="1" applyBorder="1" applyAlignment="1">
      <alignment horizontal="center" vertical="center"/>
      <protection/>
    </xf>
    <xf numFmtId="0" fontId="0" fillId="8" borderId="0" xfId="20" applyFill="1" applyAlignment="1">
      <alignment horizontal="left" vertical="center" wrapText="1"/>
      <protection/>
    </xf>
    <xf numFmtId="0" fontId="0" fillId="3" borderId="0" xfId="20" applyFill="1">
      <alignment/>
      <protection/>
    </xf>
    <xf numFmtId="0" fontId="15" fillId="3" borderId="22" xfId="20" applyFont="1" applyFill="1" applyBorder="1" applyAlignment="1">
      <alignment horizontal="right" vertical="center" wrapText="1"/>
      <protection/>
    </xf>
    <xf numFmtId="0" fontId="15" fillId="3" borderId="22" xfId="20" applyFont="1" applyFill="1" applyBorder="1" applyAlignment="1">
      <alignment horizontal="right" vertical="center"/>
      <protection/>
    </xf>
    <xf numFmtId="0" fontId="0" fillId="3" borderId="0" xfId="20" applyFill="1" applyAlignment="1">
      <alignment horizontal="center"/>
      <protection/>
    </xf>
    <xf numFmtId="0" fontId="16" fillId="3" borderId="0" xfId="20" applyFont="1" applyFill="1" applyAlignment="1">
      <alignment horizontal="center" vertical="center" wrapText="1"/>
      <protection/>
    </xf>
    <xf numFmtId="0" fontId="18" fillId="3" borderId="0" xfId="20" applyFont="1" applyFill="1" applyAlignment="1">
      <alignment horizontal="center"/>
      <protection/>
    </xf>
    <xf numFmtId="0" fontId="0" fillId="8" borderId="0" xfId="20" applyFill="1" applyAlignment="1">
      <alignment horizontal="center"/>
      <protection/>
    </xf>
    <xf numFmtId="0" fontId="0" fillId="8" borderId="0" xfId="20" applyFill="1">
      <alignment/>
      <protection/>
    </xf>
    <xf numFmtId="0" fontId="0" fillId="8" borderId="0" xfId="20" applyFill="1" applyAlignment="1">
      <alignment horizontal="center" vertical="center"/>
      <protection/>
    </xf>
    <xf numFmtId="0" fontId="7" fillId="6" borderId="4" xfId="20" applyFont="1" applyFill="1" applyBorder="1" applyAlignment="1">
      <alignment horizontal="center" vertical="center" wrapText="1"/>
      <protection/>
    </xf>
    <xf numFmtId="0" fontId="7" fillId="6" borderId="12" xfId="20" applyFont="1" applyFill="1" applyBorder="1" applyAlignment="1">
      <alignment horizontal="center" vertical="center" wrapText="1"/>
      <protection/>
    </xf>
    <xf numFmtId="0" fontId="0" fillId="3" borderId="0" xfId="20" applyFill="1" applyBorder="1" applyAlignment="1">
      <alignment horizontal="center" vertical="center"/>
      <protection/>
    </xf>
    <xf numFmtId="49" fontId="0" fillId="3" borderId="10" xfId="20" applyNumberFormat="1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horizontal="center" vertical="center"/>
      <protection/>
    </xf>
    <xf numFmtId="0" fontId="7" fillId="6" borderId="4" xfId="20" applyFont="1" applyFill="1" applyBorder="1" applyAlignment="1">
      <alignment horizontal="center" vertical="center" wrapText="1"/>
      <protection/>
    </xf>
    <xf numFmtId="0" fontId="7" fillId="6" borderId="12" xfId="20" applyFont="1" applyFill="1" applyBorder="1" applyAlignment="1">
      <alignment horizontal="center" vertical="center" wrapText="1"/>
      <protection/>
    </xf>
    <xf numFmtId="49" fontId="0" fillId="3" borderId="14" xfId="20" applyNumberFormat="1" applyFont="1" applyFill="1" applyBorder="1" applyAlignment="1">
      <alignment horizontal="center" vertical="center"/>
      <protection/>
    </xf>
    <xf numFmtId="49" fontId="0" fillId="3" borderId="7" xfId="20" applyNumberFormat="1" applyFont="1" applyFill="1" applyBorder="1" applyAlignment="1">
      <alignment horizontal="center" vertical="center"/>
      <protection/>
    </xf>
    <xf numFmtId="0" fontId="4" fillId="2" borderId="23" xfId="20" applyFont="1" applyFill="1" applyBorder="1" applyAlignment="1">
      <alignment horizontal="center" vertical="center" wrapText="1"/>
      <protection/>
    </xf>
    <xf numFmtId="4" fontId="0" fillId="3" borderId="14" xfId="20" applyNumberFormat="1" applyFont="1" applyFill="1" applyBorder="1" applyAlignment="1">
      <alignment horizontal="center" vertical="center"/>
      <protection/>
    </xf>
    <xf numFmtId="4" fontId="0" fillId="3" borderId="7" xfId="20" applyNumberFormat="1" applyFont="1" applyFill="1" applyBorder="1" applyAlignment="1">
      <alignment horizontal="center" vertical="center"/>
      <protection/>
    </xf>
    <xf numFmtId="4" fontId="0" fillId="3" borderId="10" xfId="20" applyNumberFormat="1" applyFont="1" applyFill="1" applyBorder="1" applyAlignment="1">
      <alignment horizontal="center" vertical="center"/>
      <protection/>
    </xf>
    <xf numFmtId="164" fontId="4" fillId="5" borderId="22" xfId="20" applyNumberFormat="1" applyFont="1" applyFill="1" applyBorder="1" applyAlignment="1">
      <alignment horizontal="center" vertical="center"/>
      <protection/>
    </xf>
    <xf numFmtId="0" fontId="3" fillId="5" borderId="7" xfId="20" applyFont="1" applyFill="1" applyBorder="1" applyAlignment="1">
      <alignment horizontal="center" vertical="center" wrapText="1"/>
      <protection/>
    </xf>
    <xf numFmtId="4" fontId="3" fillId="5" borderId="7" xfId="20" applyNumberFormat="1" applyFont="1" applyFill="1" applyBorder="1" applyAlignment="1">
      <alignment horizontal="center" vertical="center" wrapText="1"/>
      <protection/>
    </xf>
    <xf numFmtId="4" fontId="0" fillId="9" borderId="14" xfId="20" applyNumberFormat="1" applyFont="1" applyFill="1" applyBorder="1" applyAlignment="1">
      <alignment horizontal="center" vertical="center"/>
      <protection/>
    </xf>
    <xf numFmtId="4" fontId="0" fillId="9" borderId="7" xfId="20" applyNumberFormat="1" applyFont="1" applyFill="1" applyBorder="1" applyAlignment="1">
      <alignment horizontal="center" vertical="center"/>
      <protection/>
    </xf>
    <xf numFmtId="4" fontId="0" fillId="9" borderId="10" xfId="20" applyNumberFormat="1" applyFont="1" applyFill="1" applyBorder="1" applyAlignment="1">
      <alignment horizontal="center" vertical="center"/>
      <protection/>
    </xf>
    <xf numFmtId="0" fontId="0" fillId="9" borderId="7" xfId="20" applyNumberFormat="1" applyFont="1" applyFill="1" applyBorder="1" applyAlignment="1">
      <alignment horizontal="center" vertical="center"/>
      <protection/>
    </xf>
    <xf numFmtId="2" fontId="0" fillId="9" borderId="7" xfId="20" applyNumberFormat="1" applyFont="1" applyFill="1" applyBorder="1" applyAlignment="1">
      <alignment horizontal="center" vertical="center"/>
      <protection/>
    </xf>
    <xf numFmtId="0" fontId="0" fillId="3" borderId="7" xfId="20" applyNumberFormat="1" applyFont="1" applyFill="1" applyBorder="1" applyAlignment="1">
      <alignment horizontal="center" vertical="center"/>
      <protection/>
    </xf>
    <xf numFmtId="0" fontId="0" fillId="3" borderId="4" xfId="20" applyNumberFormat="1" applyFont="1" applyFill="1" applyBorder="1" applyAlignment="1">
      <alignment horizontal="center" vertical="center"/>
      <protection/>
    </xf>
    <xf numFmtId="0" fontId="5" fillId="0" borderId="7" xfId="20" applyFont="1" applyBorder="1" applyAlignment="1">
      <alignment horizontal="left" vertical="center" wrapText="1"/>
      <protection/>
    </xf>
    <xf numFmtId="0" fontId="19" fillId="3" borderId="24" xfId="20" applyFont="1" applyFill="1" applyBorder="1" applyAlignment="1">
      <alignment horizontal="center" vertical="center" wrapText="1"/>
      <protection/>
    </xf>
    <xf numFmtId="0" fontId="19" fillId="3" borderId="25" xfId="20" applyFont="1" applyFill="1" applyBorder="1" applyAlignment="1">
      <alignment horizontal="center" vertical="center" wrapText="1"/>
      <protection/>
    </xf>
    <xf numFmtId="0" fontId="19" fillId="3" borderId="26" xfId="20" applyFont="1" applyFill="1" applyBorder="1" applyAlignment="1">
      <alignment horizontal="center" vertical="center" wrapText="1"/>
      <protection/>
    </xf>
    <xf numFmtId="0" fontId="3" fillId="5" borderId="27" xfId="20" applyFont="1" applyFill="1" applyBorder="1" applyAlignment="1">
      <alignment horizontal="center" vertical="center" wrapText="1"/>
      <protection/>
    </xf>
    <xf numFmtId="0" fontId="3" fillId="5" borderId="22" xfId="20" applyFont="1" applyFill="1" applyBorder="1" applyAlignment="1">
      <alignment horizontal="center" vertical="center" wrapText="1"/>
      <protection/>
    </xf>
    <xf numFmtId="0" fontId="3" fillId="5" borderId="28" xfId="20" applyFont="1" applyFill="1" applyBorder="1" applyAlignment="1">
      <alignment horizontal="center" vertical="center" wrapText="1"/>
      <protection/>
    </xf>
    <xf numFmtId="0" fontId="4" fillId="2" borderId="29" xfId="20" applyFont="1" applyFill="1" applyBorder="1" applyAlignment="1">
      <alignment horizontal="center" vertical="center"/>
      <protection/>
    </xf>
    <xf numFmtId="0" fontId="4" fillId="2" borderId="22" xfId="20" applyFont="1" applyFill="1" applyBorder="1" applyAlignment="1">
      <alignment horizontal="center" vertical="center"/>
      <protection/>
    </xf>
    <xf numFmtId="0" fontId="4" fillId="2" borderId="28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left" vertical="center" wrapText="1"/>
      <protection/>
    </xf>
    <xf numFmtId="4" fontId="0" fillId="9" borderId="30" xfId="20" applyNumberFormat="1" applyFont="1" applyFill="1" applyBorder="1" applyAlignment="1">
      <alignment horizontal="center" vertical="center"/>
      <protection/>
    </xf>
    <xf numFmtId="4" fontId="0" fillId="9" borderId="15" xfId="0" applyNumberFormat="1" applyFill="1" applyBorder="1" applyAlignment="1">
      <alignment horizontal="center" vertical="center"/>
    </xf>
    <xf numFmtId="4" fontId="0" fillId="9" borderId="14" xfId="0" applyNumberFormat="1" applyFill="1" applyBorder="1" applyAlignment="1">
      <alignment horizontal="center" vertical="center"/>
    </xf>
    <xf numFmtId="0" fontId="5" fillId="0" borderId="10" xfId="20" applyFont="1" applyBorder="1" applyAlignment="1">
      <alignment horizontal="left" vertical="center" wrapText="1"/>
      <protection/>
    </xf>
    <xf numFmtId="0" fontId="20" fillId="6" borderId="4" xfId="20" applyFont="1" applyFill="1" applyBorder="1" applyAlignment="1">
      <alignment horizontal="center" vertical="center" wrapText="1"/>
      <protection/>
    </xf>
    <xf numFmtId="0" fontId="20" fillId="6" borderId="12" xfId="20" applyFont="1" applyFill="1" applyBorder="1" applyAlignment="1">
      <alignment horizontal="center" vertical="center" wrapText="1"/>
      <protection/>
    </xf>
    <xf numFmtId="0" fontId="4" fillId="6" borderId="5" xfId="20" applyFont="1" applyFill="1" applyBorder="1" applyAlignment="1">
      <alignment horizontal="center" vertical="center" wrapText="1"/>
      <protection/>
    </xf>
    <xf numFmtId="0" fontId="4" fillId="6" borderId="31" xfId="20" applyFont="1" applyFill="1" applyBorder="1" applyAlignment="1">
      <alignment horizontal="center" vertical="center" wrapText="1"/>
      <protection/>
    </xf>
    <xf numFmtId="0" fontId="3" fillId="10" borderId="24" xfId="20" applyFont="1" applyFill="1" applyBorder="1" applyAlignment="1">
      <alignment horizontal="center" vertical="center" wrapText="1"/>
      <protection/>
    </xf>
    <xf numFmtId="0" fontId="3" fillId="10" borderId="25" xfId="20" applyFont="1" applyFill="1" applyBorder="1" applyAlignment="1">
      <alignment horizontal="center" vertical="center" wrapText="1"/>
      <protection/>
    </xf>
    <xf numFmtId="0" fontId="3" fillId="10" borderId="26" xfId="20" applyFont="1" applyFill="1" applyBorder="1" applyAlignment="1">
      <alignment horizontal="center" vertical="center" wrapText="1"/>
      <protection/>
    </xf>
    <xf numFmtId="0" fontId="8" fillId="0" borderId="10" xfId="20" applyFont="1" applyBorder="1" applyAlignment="1">
      <alignment horizontal="left" vertical="center" wrapText="1"/>
      <protection/>
    </xf>
    <xf numFmtId="0" fontId="3" fillId="11" borderId="24" xfId="20" applyFont="1" applyFill="1" applyBorder="1" applyAlignment="1">
      <alignment horizontal="center" vertical="center" wrapText="1"/>
      <protection/>
    </xf>
    <xf numFmtId="0" fontId="3" fillId="11" borderId="25" xfId="20" applyFont="1" applyFill="1" applyBorder="1" applyAlignment="1">
      <alignment horizontal="center" vertical="center" wrapText="1"/>
      <protection/>
    </xf>
    <xf numFmtId="0" fontId="3" fillId="11" borderId="0" xfId="20" applyFont="1" applyFill="1" applyBorder="1" applyAlignment="1">
      <alignment horizontal="center" vertical="center" wrapText="1"/>
      <protection/>
    </xf>
    <xf numFmtId="0" fontId="3" fillId="11" borderId="26" xfId="20" applyFont="1" applyFill="1" applyBorder="1" applyAlignment="1">
      <alignment horizontal="center" vertical="center" wrapText="1"/>
      <protection/>
    </xf>
    <xf numFmtId="0" fontId="15" fillId="3" borderId="27" xfId="20" applyFont="1" applyFill="1" applyBorder="1" applyAlignment="1">
      <alignment horizontal="right" vertical="center"/>
      <protection/>
    </xf>
    <xf numFmtId="0" fontId="15" fillId="3" borderId="28" xfId="20" applyFont="1" applyFill="1" applyBorder="1" applyAlignment="1">
      <alignment horizontal="right" vertical="center"/>
      <protection/>
    </xf>
    <xf numFmtId="0" fontId="17" fillId="4" borderId="27" xfId="21" applyFill="1" applyBorder="1" applyAlignment="1" applyProtection="1">
      <alignment horizontal="left" vertical="center" wrapText="1"/>
      <protection/>
    </xf>
    <xf numFmtId="0" fontId="16" fillId="4" borderId="22" xfId="20" applyFont="1" applyFill="1" applyBorder="1" applyAlignment="1">
      <alignment horizontal="left" vertical="center" wrapText="1"/>
      <protection/>
    </xf>
    <xf numFmtId="0" fontId="16" fillId="4" borderId="28" xfId="20" applyFont="1" applyFill="1" applyBorder="1" applyAlignment="1">
      <alignment horizontal="left" vertical="center" wrapText="1"/>
      <protection/>
    </xf>
    <xf numFmtId="0" fontId="2" fillId="8" borderId="0" xfId="20" applyFont="1" applyFill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7" fillId="6" borderId="19" xfId="20" applyFont="1" applyFill="1" applyBorder="1" applyAlignment="1">
      <alignment horizontal="center" vertical="center"/>
      <protection/>
    </xf>
    <xf numFmtId="0" fontId="8" fillId="0" borderId="32" xfId="20" applyFont="1" applyBorder="1" applyAlignment="1">
      <alignment horizontal="left" vertical="center" wrapText="1"/>
      <protection/>
    </xf>
    <xf numFmtId="0" fontId="8" fillId="0" borderId="33" xfId="20" applyFont="1" applyBorder="1" applyAlignment="1">
      <alignment horizontal="left" vertical="center" wrapText="1"/>
      <protection/>
    </xf>
    <xf numFmtId="0" fontId="11" fillId="7" borderId="27" xfId="20" applyFont="1" applyFill="1" applyBorder="1" applyAlignment="1">
      <alignment horizontal="center" vertical="center" wrapText="1"/>
      <protection/>
    </xf>
    <xf numFmtId="0" fontId="13" fillId="7" borderId="22" xfId="20" applyFont="1" applyFill="1" applyBorder="1" applyAlignment="1">
      <alignment horizontal="center" vertical="center" wrapText="1"/>
      <protection/>
    </xf>
    <xf numFmtId="0" fontId="13" fillId="7" borderId="28" xfId="20" applyFont="1" applyFill="1" applyBorder="1" applyAlignment="1">
      <alignment horizontal="center" vertical="center" wrapText="1"/>
      <protection/>
    </xf>
    <xf numFmtId="0" fontId="15" fillId="3" borderId="27" xfId="20" applyFont="1" applyFill="1" applyBorder="1" applyAlignment="1">
      <alignment horizontal="right" vertical="center" wrapText="1"/>
      <protection/>
    </xf>
    <xf numFmtId="0" fontId="15" fillId="3" borderId="28" xfId="20" applyFont="1" applyFill="1" applyBorder="1" applyAlignment="1">
      <alignment horizontal="right" vertical="center" wrapText="1"/>
      <protection/>
    </xf>
    <xf numFmtId="0" fontId="16" fillId="4" borderId="27" xfId="20" applyFont="1" applyFill="1" applyBorder="1" applyAlignment="1">
      <alignment horizontal="left" vertical="center" wrapText="1"/>
      <protection/>
    </xf>
    <xf numFmtId="3" fontId="16" fillId="4" borderId="27" xfId="20" applyNumberFormat="1" applyFont="1" applyFill="1" applyBorder="1" applyAlignment="1">
      <alignment horizontal="left" vertical="center" wrapText="1"/>
      <protection/>
    </xf>
    <xf numFmtId="0" fontId="7" fillId="6" borderId="3" xfId="20" applyFont="1" applyFill="1" applyBorder="1" applyAlignment="1">
      <alignment horizontal="center" vertical="center" wrapText="1"/>
      <protection/>
    </xf>
    <xf numFmtId="0" fontId="7" fillId="6" borderId="34" xfId="20" applyFont="1" applyFill="1" applyBorder="1" applyAlignment="1">
      <alignment horizontal="center" vertical="center" wrapText="1"/>
      <protection/>
    </xf>
    <xf numFmtId="0" fontId="7" fillId="6" borderId="4" xfId="20" applyFont="1" applyFill="1" applyBorder="1" applyAlignment="1">
      <alignment horizontal="center" vertical="center"/>
      <protection/>
    </xf>
    <xf numFmtId="0" fontId="7" fillId="6" borderId="12" xfId="20" applyFont="1" applyFill="1" applyBorder="1" applyAlignment="1">
      <alignment horizontal="center" vertical="center"/>
      <protection/>
    </xf>
    <xf numFmtId="0" fontId="7" fillId="6" borderId="4" xfId="20" applyFont="1" applyFill="1" applyBorder="1" applyAlignment="1">
      <alignment horizontal="center" vertical="center" wrapText="1"/>
      <protection/>
    </xf>
    <xf numFmtId="0" fontId="7" fillId="6" borderId="12" xfId="20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8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N41"/>
  <sheetViews>
    <sheetView tabSelected="1" workbookViewId="0" topLeftCell="A1">
      <selection activeCell="D10" sqref="D10:G10"/>
    </sheetView>
  </sheetViews>
  <sheetFormatPr defaultColWidth="9.140625" defaultRowHeight="15"/>
  <cols>
    <col min="1" max="1" width="1.28515625" style="0" customWidth="1"/>
    <col min="2" max="2" width="9.140625" style="0" hidden="1" customWidth="1"/>
    <col min="4" max="4" width="22.140625" style="0" customWidth="1"/>
    <col min="7" max="7" width="53.28125" style="0" customWidth="1"/>
    <col min="8" max="8" width="13.57421875" style="0" customWidth="1"/>
    <col min="9" max="9" width="21.7109375" style="0" customWidth="1"/>
    <col min="10" max="10" width="13.7109375" style="0" customWidth="1"/>
    <col min="11" max="12" width="15.28125" style="0" customWidth="1"/>
    <col min="13" max="13" width="20.7109375" style="0" customWidth="1"/>
    <col min="14" max="14" width="27.57421875" style="0" customWidth="1"/>
  </cols>
  <sheetData>
    <row r="2" spans="3:14" ht="21">
      <c r="C2" s="118" t="s">
        <v>59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ht="15.75" thickBot="1"/>
    <row r="4" spans="3:14" ht="24" thickBot="1">
      <c r="C4" s="69" t="s">
        <v>41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3:14" ht="19.5" thickBot="1">
      <c r="C5" s="72" t="s">
        <v>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</row>
    <row r="6" spans="3:14" ht="75.75" customHeight="1" thickBot="1">
      <c r="C6" s="1" t="s">
        <v>1</v>
      </c>
      <c r="D6" s="75" t="s">
        <v>2</v>
      </c>
      <c r="E6" s="76"/>
      <c r="F6" s="76"/>
      <c r="G6" s="77"/>
      <c r="H6" s="2" t="s">
        <v>3</v>
      </c>
      <c r="I6" s="54" t="s">
        <v>28</v>
      </c>
      <c r="J6" s="2" t="s">
        <v>49</v>
      </c>
      <c r="K6" s="2" t="s">
        <v>50</v>
      </c>
      <c r="L6" s="2" t="s">
        <v>51</v>
      </c>
      <c r="M6" s="2" t="s">
        <v>27</v>
      </c>
      <c r="N6" s="2" t="s">
        <v>4</v>
      </c>
    </row>
    <row r="7" spans="3:14" ht="35.1" customHeight="1">
      <c r="C7" s="3">
        <v>1</v>
      </c>
      <c r="D7" s="78" t="s">
        <v>33</v>
      </c>
      <c r="E7" s="78"/>
      <c r="F7" s="78"/>
      <c r="G7" s="78"/>
      <c r="H7" s="4">
        <v>3</v>
      </c>
      <c r="I7" s="53" t="s">
        <v>29</v>
      </c>
      <c r="J7" s="67">
        <v>3355.24</v>
      </c>
      <c r="K7" s="79">
        <v>2545.57</v>
      </c>
      <c r="L7" s="79">
        <v>881.79</v>
      </c>
      <c r="M7" s="5"/>
      <c r="N7" s="6">
        <f>+M7*H7</f>
        <v>0</v>
      </c>
    </row>
    <row r="8" spans="3:14" ht="35.1" customHeight="1">
      <c r="C8" s="7">
        <v>2</v>
      </c>
      <c r="D8" s="68" t="s">
        <v>34</v>
      </c>
      <c r="E8" s="68"/>
      <c r="F8" s="68"/>
      <c r="G8" s="68"/>
      <c r="H8" s="8">
        <v>3</v>
      </c>
      <c r="I8" s="53" t="s">
        <v>29</v>
      </c>
      <c r="J8" s="55">
        <v>3228.69</v>
      </c>
      <c r="K8" s="80"/>
      <c r="L8" s="80"/>
      <c r="M8" s="9"/>
      <c r="N8" s="10">
        <f aca="true" t="shared" si="0" ref="N8:N22">+M8*H8</f>
        <v>0</v>
      </c>
    </row>
    <row r="9" spans="3:14" ht="35.1" customHeight="1">
      <c r="C9" s="7">
        <v>3</v>
      </c>
      <c r="D9" s="68" t="s">
        <v>35</v>
      </c>
      <c r="E9" s="68"/>
      <c r="F9" s="68"/>
      <c r="G9" s="68"/>
      <c r="H9" s="8">
        <v>3</v>
      </c>
      <c r="I9" s="53" t="s">
        <v>29</v>
      </c>
      <c r="J9" s="55">
        <v>1089</v>
      </c>
      <c r="K9" s="81"/>
      <c r="L9" s="81"/>
      <c r="M9" s="9"/>
      <c r="N9" s="10">
        <f t="shared" si="0"/>
        <v>0</v>
      </c>
    </row>
    <row r="10" spans="3:14" ht="35.1" customHeight="1">
      <c r="C10" s="7">
        <v>4</v>
      </c>
      <c r="D10" s="68" t="s">
        <v>36</v>
      </c>
      <c r="E10" s="68"/>
      <c r="F10" s="68"/>
      <c r="G10" s="68"/>
      <c r="H10" s="8">
        <v>3</v>
      </c>
      <c r="I10" s="53" t="s">
        <v>29</v>
      </c>
      <c r="J10" s="55">
        <v>558.61</v>
      </c>
      <c r="K10" s="61">
        <v>159.7</v>
      </c>
      <c r="L10" s="61">
        <v>129.82</v>
      </c>
      <c r="M10" s="9"/>
      <c r="N10" s="10">
        <f t="shared" si="0"/>
        <v>0</v>
      </c>
    </row>
    <row r="11" spans="3:14" ht="35.1" customHeight="1">
      <c r="C11" s="7">
        <v>5</v>
      </c>
      <c r="D11" s="68" t="s">
        <v>37</v>
      </c>
      <c r="E11" s="68"/>
      <c r="F11" s="68"/>
      <c r="G11" s="68"/>
      <c r="H11" s="8">
        <v>3</v>
      </c>
      <c r="I11" s="53" t="s">
        <v>29</v>
      </c>
      <c r="J11" s="55">
        <v>879.43</v>
      </c>
      <c r="K11" s="61">
        <v>470.86</v>
      </c>
      <c r="L11" s="61">
        <v>389.38</v>
      </c>
      <c r="M11" s="9"/>
      <c r="N11" s="10">
        <f t="shared" si="0"/>
        <v>0</v>
      </c>
    </row>
    <row r="12" spans="3:14" ht="35.1" customHeight="1">
      <c r="C12" s="7">
        <v>6</v>
      </c>
      <c r="D12" s="68" t="s">
        <v>30</v>
      </c>
      <c r="E12" s="68"/>
      <c r="F12" s="68"/>
      <c r="G12" s="68"/>
      <c r="H12" s="8">
        <v>3</v>
      </c>
      <c r="I12" s="53" t="s">
        <v>29</v>
      </c>
      <c r="J12" s="55">
        <v>1042.66</v>
      </c>
      <c r="K12" s="61">
        <v>553.2</v>
      </c>
      <c r="L12" s="61">
        <v>502.48</v>
      </c>
      <c r="M12" s="9"/>
      <c r="N12" s="10">
        <f t="shared" si="0"/>
        <v>0</v>
      </c>
    </row>
    <row r="13" spans="3:14" ht="35.1" customHeight="1">
      <c r="C13" s="7">
        <v>7</v>
      </c>
      <c r="D13" s="68" t="s">
        <v>53</v>
      </c>
      <c r="E13" s="68"/>
      <c r="F13" s="68"/>
      <c r="G13" s="68"/>
      <c r="H13" s="8">
        <v>3</v>
      </c>
      <c r="I13" s="53" t="s">
        <v>29</v>
      </c>
      <c r="J13" s="55">
        <v>360.46</v>
      </c>
      <c r="K13" s="61">
        <v>144.34</v>
      </c>
      <c r="L13" s="61">
        <v>144.34</v>
      </c>
      <c r="M13" s="9"/>
      <c r="N13" s="10">
        <f t="shared" si="0"/>
        <v>0</v>
      </c>
    </row>
    <row r="14" spans="3:14" ht="35.1" customHeight="1">
      <c r="C14" s="7">
        <v>8</v>
      </c>
      <c r="D14" s="68" t="s">
        <v>54</v>
      </c>
      <c r="E14" s="68"/>
      <c r="F14" s="68"/>
      <c r="G14" s="68"/>
      <c r="H14" s="8">
        <v>3</v>
      </c>
      <c r="I14" s="53" t="s">
        <v>29</v>
      </c>
      <c r="J14" s="55">
        <v>360.46</v>
      </c>
      <c r="K14" s="61">
        <v>144.34</v>
      </c>
      <c r="L14" s="61">
        <v>144.34</v>
      </c>
      <c r="M14" s="9"/>
      <c r="N14" s="10">
        <f t="shared" si="0"/>
        <v>0</v>
      </c>
    </row>
    <row r="15" spans="3:14" ht="35.1" customHeight="1">
      <c r="C15" s="7">
        <v>9</v>
      </c>
      <c r="D15" s="68" t="s">
        <v>58</v>
      </c>
      <c r="E15" s="68"/>
      <c r="F15" s="68"/>
      <c r="G15" s="68"/>
      <c r="H15" s="8">
        <v>3</v>
      </c>
      <c r="I15" s="53" t="s">
        <v>29</v>
      </c>
      <c r="J15" s="55">
        <v>360.46</v>
      </c>
      <c r="K15" s="61">
        <v>144.34</v>
      </c>
      <c r="L15" s="61">
        <v>144.34</v>
      </c>
      <c r="M15" s="9"/>
      <c r="N15" s="10">
        <f aca="true" t="shared" si="1" ref="N15:N16">+M15*H15</f>
        <v>0</v>
      </c>
    </row>
    <row r="16" spans="3:14" ht="35.1" customHeight="1">
      <c r="C16" s="7">
        <v>10</v>
      </c>
      <c r="D16" s="68" t="s">
        <v>55</v>
      </c>
      <c r="E16" s="68"/>
      <c r="F16" s="68"/>
      <c r="G16" s="68"/>
      <c r="H16" s="8">
        <v>3</v>
      </c>
      <c r="I16" s="53" t="s">
        <v>29</v>
      </c>
      <c r="J16" s="55">
        <v>329.43</v>
      </c>
      <c r="K16" s="61">
        <v>142</v>
      </c>
      <c r="L16" s="61">
        <v>142</v>
      </c>
      <c r="M16" s="9"/>
      <c r="N16" s="10">
        <f t="shared" si="1"/>
        <v>0</v>
      </c>
    </row>
    <row r="17" spans="3:14" ht="35.1" customHeight="1">
      <c r="C17" s="7">
        <v>11</v>
      </c>
      <c r="D17" s="68" t="s">
        <v>56</v>
      </c>
      <c r="E17" s="68"/>
      <c r="F17" s="68"/>
      <c r="G17" s="68"/>
      <c r="H17" s="8">
        <v>3</v>
      </c>
      <c r="I17" s="53" t="s">
        <v>29</v>
      </c>
      <c r="J17" s="66">
        <v>360.46</v>
      </c>
      <c r="K17" s="64">
        <v>144.34</v>
      </c>
      <c r="L17" s="62">
        <v>144.34</v>
      </c>
      <c r="M17" s="9"/>
      <c r="N17" s="10">
        <f t="shared" si="0"/>
        <v>0</v>
      </c>
    </row>
    <row r="18" spans="3:14" ht="35.1" customHeight="1">
      <c r="C18" s="7">
        <v>12</v>
      </c>
      <c r="D18" s="68" t="s">
        <v>57</v>
      </c>
      <c r="E18" s="68"/>
      <c r="F18" s="68"/>
      <c r="G18" s="68"/>
      <c r="H18" s="8">
        <v>3</v>
      </c>
      <c r="I18" s="53" t="s">
        <v>29</v>
      </c>
      <c r="J18" s="66">
        <v>360.46</v>
      </c>
      <c r="K18" s="64">
        <v>144.34</v>
      </c>
      <c r="L18" s="62">
        <v>144.34</v>
      </c>
      <c r="M18" s="9"/>
      <c r="N18" s="10">
        <f t="shared" si="0"/>
        <v>0</v>
      </c>
    </row>
    <row r="19" spans="3:14" ht="35.1" customHeight="1">
      <c r="C19" s="7">
        <v>13</v>
      </c>
      <c r="D19" s="68" t="s">
        <v>48</v>
      </c>
      <c r="E19" s="68"/>
      <c r="F19" s="68"/>
      <c r="G19" s="68"/>
      <c r="H19" s="8">
        <v>3</v>
      </c>
      <c r="I19" s="53" t="s">
        <v>29</v>
      </c>
      <c r="J19" s="66">
        <v>324.56</v>
      </c>
      <c r="K19" s="64">
        <v>97.34</v>
      </c>
      <c r="L19" s="64">
        <v>89.37</v>
      </c>
      <c r="M19" s="9"/>
      <c r="N19" s="10">
        <f t="shared" si="0"/>
        <v>0</v>
      </c>
    </row>
    <row r="20" spans="3:14" ht="35.1" customHeight="1">
      <c r="C20" s="11">
        <v>14</v>
      </c>
      <c r="D20" s="82" t="s">
        <v>47</v>
      </c>
      <c r="E20" s="82"/>
      <c r="F20" s="82"/>
      <c r="G20" s="82"/>
      <c r="H20" s="8">
        <v>3</v>
      </c>
      <c r="I20" s="53" t="s">
        <v>29</v>
      </c>
      <c r="J20" s="66">
        <v>329.43</v>
      </c>
      <c r="K20" s="64">
        <v>142</v>
      </c>
      <c r="L20" s="65">
        <v>142</v>
      </c>
      <c r="M20" s="12"/>
      <c r="N20" s="13">
        <f t="shared" si="0"/>
        <v>0</v>
      </c>
    </row>
    <row r="21" spans="3:14" ht="35.1" customHeight="1">
      <c r="C21" s="11">
        <v>15</v>
      </c>
      <c r="D21" s="90" t="s">
        <v>45</v>
      </c>
      <c r="E21" s="82"/>
      <c r="F21" s="82"/>
      <c r="G21" s="82"/>
      <c r="H21" s="8">
        <v>3</v>
      </c>
      <c r="I21" s="53" t="s">
        <v>29</v>
      </c>
      <c r="J21" s="56">
        <v>414.5</v>
      </c>
      <c r="K21" s="62">
        <v>147.4</v>
      </c>
      <c r="L21" s="62">
        <v>141.84</v>
      </c>
      <c r="M21" s="12"/>
      <c r="N21" s="13">
        <f t="shared" si="0"/>
        <v>0</v>
      </c>
    </row>
    <row r="22" spans="3:14" ht="35.1" customHeight="1">
      <c r="C22" s="11">
        <v>16</v>
      </c>
      <c r="D22" s="90" t="s">
        <v>43</v>
      </c>
      <c r="E22" s="82"/>
      <c r="F22" s="82"/>
      <c r="G22" s="82"/>
      <c r="H22" s="8">
        <v>3</v>
      </c>
      <c r="I22" s="53" t="s">
        <v>29</v>
      </c>
      <c r="J22" s="56">
        <v>329.44</v>
      </c>
      <c r="K22" s="62">
        <v>143.14</v>
      </c>
      <c r="L22" s="62">
        <v>141.64</v>
      </c>
      <c r="M22" s="12"/>
      <c r="N22" s="13">
        <f t="shared" si="0"/>
        <v>0</v>
      </c>
    </row>
    <row r="23" spans="3:14" ht="35.1" customHeight="1">
      <c r="C23" s="11">
        <v>17</v>
      </c>
      <c r="D23" s="90" t="s">
        <v>44</v>
      </c>
      <c r="E23" s="90"/>
      <c r="F23" s="90"/>
      <c r="G23" s="90"/>
      <c r="H23" s="14">
        <v>3</v>
      </c>
      <c r="I23" s="52" t="s">
        <v>29</v>
      </c>
      <c r="J23" s="56">
        <v>329.44</v>
      </c>
      <c r="K23" s="62">
        <v>143.14</v>
      </c>
      <c r="L23" s="62">
        <v>141.64</v>
      </c>
      <c r="M23" s="12"/>
      <c r="N23" s="13">
        <f aca="true" t="shared" si="2" ref="N23:N24">+M23*H23</f>
        <v>0</v>
      </c>
    </row>
    <row r="24" spans="3:14" ht="35.1" customHeight="1">
      <c r="C24" s="11">
        <v>18</v>
      </c>
      <c r="D24" s="90" t="s">
        <v>46</v>
      </c>
      <c r="E24" s="90"/>
      <c r="F24" s="90"/>
      <c r="G24" s="90"/>
      <c r="H24" s="8">
        <v>1</v>
      </c>
      <c r="I24" s="48" t="s">
        <v>31</v>
      </c>
      <c r="J24" s="57">
        <v>1531.56</v>
      </c>
      <c r="K24" s="63">
        <v>279.62</v>
      </c>
      <c r="L24" s="63">
        <v>258.46</v>
      </c>
      <c r="M24" s="12"/>
      <c r="N24" s="13">
        <f t="shared" si="2"/>
        <v>0</v>
      </c>
    </row>
    <row r="25" spans="3:14" ht="35.1" customHeight="1" thickBot="1">
      <c r="C25" s="11">
        <v>19</v>
      </c>
      <c r="D25" s="90" t="s">
        <v>32</v>
      </c>
      <c r="E25" s="90"/>
      <c r="F25" s="90"/>
      <c r="G25" s="90"/>
      <c r="H25" s="14">
        <v>1</v>
      </c>
      <c r="I25" s="48" t="s">
        <v>31</v>
      </c>
      <c r="J25" s="57">
        <v>416.24</v>
      </c>
      <c r="K25" s="63">
        <v>198.76</v>
      </c>
      <c r="L25" s="63">
        <v>166.12</v>
      </c>
      <c r="M25" s="12"/>
      <c r="N25" s="13">
        <f aca="true" t="shared" si="3" ref="N25">+M25*H25</f>
        <v>0</v>
      </c>
    </row>
    <row r="26" spans="3:14" ht="19.5" thickBot="1">
      <c r="C26" s="72" t="s">
        <v>5</v>
      </c>
      <c r="D26" s="73"/>
      <c r="E26" s="73"/>
      <c r="F26" s="73"/>
      <c r="G26" s="73"/>
      <c r="H26" s="59"/>
      <c r="I26" s="59" t="s">
        <v>52</v>
      </c>
      <c r="J26" s="60">
        <f>SUM(J7:J25)</f>
        <v>15960.529999999997</v>
      </c>
      <c r="K26" s="60">
        <v>5744.43</v>
      </c>
      <c r="L26" s="60">
        <v>3848.2</v>
      </c>
      <c r="M26" s="58">
        <f>SUM(M7:M25)</f>
        <v>0</v>
      </c>
      <c r="N26" s="15">
        <f>SUM(N7:N25)</f>
        <v>0</v>
      </c>
    </row>
    <row r="27" spans="3:14" ht="19.5" thickBot="1">
      <c r="C27" s="91" t="s">
        <v>6</v>
      </c>
      <c r="D27" s="92"/>
      <c r="E27" s="92"/>
      <c r="F27" s="92"/>
      <c r="G27" s="92"/>
      <c r="H27" s="93"/>
      <c r="I27" s="93"/>
      <c r="J27" s="93"/>
      <c r="K27" s="93"/>
      <c r="L27" s="93"/>
      <c r="M27" s="92"/>
      <c r="N27" s="94"/>
    </row>
    <row r="28" spans="3:14" ht="15">
      <c r="C28" s="112" t="s">
        <v>1</v>
      </c>
      <c r="D28" s="114" t="s">
        <v>7</v>
      </c>
      <c r="E28" s="16" t="s">
        <v>8</v>
      </c>
      <c r="F28" s="16" t="s">
        <v>9</v>
      </c>
      <c r="G28" s="16" t="s">
        <v>10</v>
      </c>
      <c r="H28" s="116" t="s">
        <v>39</v>
      </c>
      <c r="I28" s="45"/>
      <c r="J28" s="50"/>
      <c r="K28" s="50"/>
      <c r="L28" s="50"/>
      <c r="M28" s="83" t="s">
        <v>40</v>
      </c>
      <c r="N28" s="85" t="s">
        <v>42</v>
      </c>
    </row>
    <row r="29" spans="3:14" ht="37.5" customHeight="1" thickBot="1">
      <c r="C29" s="113"/>
      <c r="D29" s="115"/>
      <c r="E29" s="17" t="s">
        <v>11</v>
      </c>
      <c r="F29" s="17" t="s">
        <v>11</v>
      </c>
      <c r="G29" s="17" t="s">
        <v>11</v>
      </c>
      <c r="H29" s="117"/>
      <c r="I29" s="46"/>
      <c r="J29" s="51"/>
      <c r="K29" s="51"/>
      <c r="L29" s="51"/>
      <c r="M29" s="84"/>
      <c r="N29" s="86"/>
    </row>
    <row r="30" spans="3:14" ht="32.25" thickBot="1">
      <c r="C30" s="18" t="s">
        <v>12</v>
      </c>
      <c r="D30" s="19" t="s">
        <v>13</v>
      </c>
      <c r="E30" s="20">
        <v>5744.4</v>
      </c>
      <c r="F30" s="20">
        <v>2831.8</v>
      </c>
      <c r="G30" s="21">
        <v>1016.4</v>
      </c>
      <c r="H30" s="49">
        <v>1</v>
      </c>
      <c r="I30" s="47"/>
      <c r="J30" s="47"/>
      <c r="K30" s="47"/>
      <c r="L30" s="47"/>
      <c r="M30" s="23"/>
      <c r="N30" s="24">
        <f>+M30*H30</f>
        <v>0</v>
      </c>
    </row>
    <row r="31" spans="3:14" ht="19.5" thickBot="1">
      <c r="C31" s="87" t="s">
        <v>14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9"/>
    </row>
    <row r="32" spans="3:14" ht="48" thickBot="1">
      <c r="C32" s="25" t="s">
        <v>1</v>
      </c>
      <c r="D32" s="102" t="s">
        <v>7</v>
      </c>
      <c r="E32" s="102"/>
      <c r="F32" s="26" t="s">
        <v>15</v>
      </c>
      <c r="G32" s="27" t="s">
        <v>16</v>
      </c>
      <c r="H32" s="28" t="s">
        <v>3</v>
      </c>
      <c r="I32" s="28"/>
      <c r="J32" s="28"/>
      <c r="K32" s="28"/>
      <c r="L32" s="28"/>
      <c r="M32" s="27" t="s">
        <v>17</v>
      </c>
      <c r="N32" s="29" t="s">
        <v>38</v>
      </c>
    </row>
    <row r="33" spans="3:14" ht="16.5" thickBot="1">
      <c r="C33" s="30">
        <v>20</v>
      </c>
      <c r="D33" s="103" t="s">
        <v>18</v>
      </c>
      <c r="E33" s="104"/>
      <c r="F33" s="31" t="s">
        <v>19</v>
      </c>
      <c r="G33" s="32">
        <v>10</v>
      </c>
      <c r="H33" s="22">
        <v>3</v>
      </c>
      <c r="I33" s="47"/>
      <c r="J33" s="47"/>
      <c r="K33" s="47"/>
      <c r="L33" s="47"/>
      <c r="M33" s="23"/>
      <c r="N33" s="33">
        <f>G33*H33*M33</f>
        <v>0</v>
      </c>
    </row>
    <row r="34" spans="3:14" ht="19.5" thickBot="1">
      <c r="C34" s="105" t="s">
        <v>20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7"/>
      <c r="N34" s="34">
        <f>N26+N30+N33</f>
        <v>0</v>
      </c>
    </row>
    <row r="35" spans="3:14" ht="15.75" thickBot="1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</row>
    <row r="36" spans="3:14" ht="15.75" thickBot="1">
      <c r="C36" s="108" t="s">
        <v>21</v>
      </c>
      <c r="D36" s="109"/>
      <c r="E36" s="37"/>
      <c r="F36" s="110"/>
      <c r="G36" s="98"/>
      <c r="H36" s="98"/>
      <c r="I36" s="98"/>
      <c r="J36" s="98"/>
      <c r="K36" s="98"/>
      <c r="L36" s="98"/>
      <c r="M36" s="99"/>
      <c r="N36" s="36"/>
    </row>
    <row r="37" spans="3:14" ht="15.75" thickBot="1">
      <c r="C37" s="95" t="s">
        <v>22</v>
      </c>
      <c r="D37" s="96"/>
      <c r="E37" s="38"/>
      <c r="F37" s="111"/>
      <c r="G37" s="98"/>
      <c r="H37" s="98"/>
      <c r="I37" s="98"/>
      <c r="J37" s="98"/>
      <c r="K37" s="98"/>
      <c r="L37" s="98"/>
      <c r="M37" s="99"/>
      <c r="N37" s="36"/>
    </row>
    <row r="38" spans="3:14" ht="15.75" thickBot="1">
      <c r="C38" s="95" t="s">
        <v>23</v>
      </c>
      <c r="D38" s="96"/>
      <c r="E38" s="38"/>
      <c r="F38" s="97"/>
      <c r="G38" s="98"/>
      <c r="H38" s="98"/>
      <c r="I38" s="98"/>
      <c r="J38" s="98"/>
      <c r="K38" s="98"/>
      <c r="L38" s="98"/>
      <c r="M38" s="99"/>
      <c r="N38" s="39" t="s">
        <v>24</v>
      </c>
    </row>
    <row r="39" spans="3:14" ht="15">
      <c r="C39" s="36"/>
      <c r="D39" s="40"/>
      <c r="E39" s="40"/>
      <c r="F39" s="36"/>
      <c r="G39" s="36"/>
      <c r="H39" s="36"/>
      <c r="I39" s="36"/>
      <c r="J39" s="36"/>
      <c r="K39" s="36"/>
      <c r="L39" s="36"/>
      <c r="M39" s="36"/>
      <c r="N39" s="41" t="s">
        <v>25</v>
      </c>
    </row>
    <row r="40" spans="3:14" ht="15">
      <c r="C40" s="42"/>
      <c r="D40" s="43"/>
      <c r="E40" s="43"/>
      <c r="F40" s="42"/>
      <c r="G40" s="44"/>
      <c r="H40" s="44"/>
      <c r="I40" s="44"/>
      <c r="J40" s="44"/>
      <c r="K40" s="44"/>
      <c r="L40" s="44"/>
      <c r="M40" s="43"/>
      <c r="N40" s="36"/>
    </row>
    <row r="41" spans="3:14" ht="15">
      <c r="C41" s="100" t="s">
        <v>26</v>
      </c>
      <c r="D41" s="101"/>
      <c r="E41" s="101"/>
      <c r="F41" s="101"/>
      <c r="G41" s="44"/>
      <c r="H41" s="44"/>
      <c r="I41" s="44"/>
      <c r="J41" s="44"/>
      <c r="K41" s="44"/>
      <c r="L41" s="44"/>
      <c r="M41" s="43"/>
      <c r="N41" s="36"/>
    </row>
  </sheetData>
  <mergeCells count="43">
    <mergeCell ref="C2:N2"/>
    <mergeCell ref="C38:D38"/>
    <mergeCell ref="F38:M38"/>
    <mergeCell ref="C41:F41"/>
    <mergeCell ref="D15:G15"/>
    <mergeCell ref="D16:G16"/>
    <mergeCell ref="D23:G23"/>
    <mergeCell ref="D32:E32"/>
    <mergeCell ref="D33:E33"/>
    <mergeCell ref="C34:M34"/>
    <mergeCell ref="C36:D36"/>
    <mergeCell ref="F36:M36"/>
    <mergeCell ref="C37:D37"/>
    <mergeCell ref="F37:M37"/>
    <mergeCell ref="C28:C29"/>
    <mergeCell ref="D28:D29"/>
    <mergeCell ref="H28:H29"/>
    <mergeCell ref="M28:M29"/>
    <mergeCell ref="N28:N29"/>
    <mergeCell ref="C31:N31"/>
    <mergeCell ref="D21:G21"/>
    <mergeCell ref="D22:G22"/>
    <mergeCell ref="D24:G24"/>
    <mergeCell ref="D25:G25"/>
    <mergeCell ref="C26:G26"/>
    <mergeCell ref="C27:N27"/>
    <mergeCell ref="D18:G18"/>
    <mergeCell ref="D19:G19"/>
    <mergeCell ref="D20:G20"/>
    <mergeCell ref="D10:G10"/>
    <mergeCell ref="D11:G11"/>
    <mergeCell ref="D12:G12"/>
    <mergeCell ref="D13:G13"/>
    <mergeCell ref="D14:G14"/>
    <mergeCell ref="D17:G17"/>
    <mergeCell ref="D9:G9"/>
    <mergeCell ref="C4:N4"/>
    <mergeCell ref="C5:N5"/>
    <mergeCell ref="D6:G6"/>
    <mergeCell ref="D7:G7"/>
    <mergeCell ref="D8:G8"/>
    <mergeCell ref="K7:K9"/>
    <mergeCell ref="L7:L9"/>
  </mergeCells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Kupcová Gabriela</dc:creator>
  <cp:keywords/>
  <dc:description/>
  <cp:lastModifiedBy>Kupcová Gabriela</cp:lastModifiedBy>
  <cp:lastPrinted>2021-09-16T11:04:04Z</cp:lastPrinted>
  <dcterms:created xsi:type="dcterms:W3CDTF">2021-09-02T12:20:55Z</dcterms:created>
  <dcterms:modified xsi:type="dcterms:W3CDTF">2021-09-16T15:35:56Z</dcterms:modified>
  <cp:category/>
  <cp:version/>
  <cp:contentType/>
  <cp:contentStatus/>
</cp:coreProperties>
</file>